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2285"/>
  </bookViews>
  <sheets>
    <sheet name="108暑假" sheetId="2" r:id="rId1"/>
  </sheets>
  <calcPr calcId="145621"/>
</workbook>
</file>

<file path=xl/calcChain.xml><?xml version="1.0" encoding="utf-8"?>
<calcChain xmlns="http://schemas.openxmlformats.org/spreadsheetml/2006/main">
  <c r="H19" i="2" l="1"/>
  <c r="I19" i="2"/>
  <c r="J19" i="2"/>
  <c r="G19" i="2"/>
  <c r="H16" i="2"/>
  <c r="I16" i="2"/>
  <c r="J16" i="2"/>
  <c r="H12" i="2"/>
  <c r="I12" i="2"/>
  <c r="J12" i="2"/>
  <c r="H7" i="2"/>
  <c r="H21" i="2" s="1"/>
  <c r="I7" i="2"/>
  <c r="J7" i="2"/>
  <c r="G21" i="2" l="1"/>
  <c r="G7" i="2"/>
  <c r="I21" i="2" l="1"/>
  <c r="G12" i="2" l="1"/>
  <c r="G16" i="2" l="1"/>
  <c r="I20" i="2" l="1"/>
  <c r="J21" i="2"/>
  <c r="K21" i="2" l="1"/>
  <c r="H20" i="2" l="1"/>
  <c r="J20" i="2"/>
  <c r="G20" i="2"/>
</calcChain>
</file>

<file path=xl/sharedStrings.xml><?xml version="1.0" encoding="utf-8"?>
<sst xmlns="http://schemas.openxmlformats.org/spreadsheetml/2006/main" count="91" uniqueCount="75">
  <si>
    <t>企畫編號</t>
  </si>
  <si>
    <t>社團性質</t>
  </si>
  <si>
    <t>社團名稱</t>
  </si>
  <si>
    <t>活動名稱</t>
  </si>
  <si>
    <t>提案金額</t>
  </si>
  <si>
    <t>備註</t>
  </si>
  <si>
    <t>學藝性</t>
  </si>
  <si>
    <t>康樂性</t>
  </si>
  <si>
    <t>體能性</t>
  </si>
  <si>
    <t>課外活動組
擬補助金額</t>
  </si>
  <si>
    <t>A1</t>
    <phoneticPr fontId="1" type="noConversion"/>
  </si>
  <si>
    <t>A2</t>
    <phoneticPr fontId="1" type="noConversion"/>
  </si>
  <si>
    <t>A3</t>
  </si>
  <si>
    <t>B1</t>
    <phoneticPr fontId="1" type="noConversion"/>
  </si>
  <si>
    <t>B2</t>
  </si>
  <si>
    <t>B3</t>
  </si>
  <si>
    <t>編號</t>
    <phoneticPr fontId="1" type="noConversion"/>
  </si>
  <si>
    <t>登山社</t>
    <phoneticPr fontId="1" type="noConversion"/>
  </si>
  <si>
    <t>綜合性社團，共計0件</t>
    <phoneticPr fontId="1" type="noConversion"/>
  </si>
  <si>
    <t>體能性</t>
    <phoneticPr fontId="1" type="noConversion"/>
  </si>
  <si>
    <t>第一階段審核同意
補助金額</t>
    <phoneticPr fontId="1" type="noConversion"/>
  </si>
  <si>
    <t>第二階段審核同意
補助金額</t>
    <phoneticPr fontId="1" type="noConversion"/>
  </si>
  <si>
    <t>109暑假學期課外活動經費總表</t>
    <phoneticPr fontId="1" type="noConversion"/>
  </si>
  <si>
    <t>後山自然人社</t>
    <phoneticPr fontId="1" type="noConversion"/>
  </si>
  <si>
    <t>108-2暑期幹部訊連-瓦拉米</t>
    <phoneticPr fontId="1" type="noConversion"/>
  </si>
  <si>
    <t>申請類別</t>
    <phoneticPr fontId="1" type="noConversion"/>
  </si>
  <si>
    <t>2-3</t>
    <phoneticPr fontId="1" type="noConversion"/>
  </si>
  <si>
    <t>ERP研習社</t>
    <phoneticPr fontId="1" type="noConversion"/>
  </si>
  <si>
    <t>ERP研習社暑期幹部訓練</t>
    <phoneticPr fontId="1" type="noConversion"/>
  </si>
  <si>
    <t>資管ERP暑期營</t>
    <phoneticPr fontId="1" type="noConversion"/>
  </si>
  <si>
    <t>2-4</t>
    <phoneticPr fontId="1" type="noConversion"/>
  </si>
  <si>
    <t>第二十四屆暑期幹部訓練</t>
    <phoneticPr fontId="1" type="noConversion"/>
  </si>
  <si>
    <t>1-2</t>
    <phoneticPr fontId="1" type="noConversion"/>
  </si>
  <si>
    <t>吉他社</t>
    <phoneticPr fontId="1" type="noConversion"/>
  </si>
  <si>
    <t>國樂社</t>
    <phoneticPr fontId="1" type="noConversion"/>
  </si>
  <si>
    <t>東華國樂2020暑期訓練</t>
    <phoneticPr fontId="1" type="noConversion"/>
  </si>
  <si>
    <t>管樂社</t>
    <phoneticPr fontId="1" type="noConversion"/>
  </si>
  <si>
    <t>國立東華大學109學年度暑假集訓</t>
    <phoneticPr fontId="1" type="noConversion"/>
  </si>
  <si>
    <t>2-2</t>
    <phoneticPr fontId="1" type="noConversion"/>
  </si>
  <si>
    <t>雪山主東</t>
    <phoneticPr fontId="1" type="noConversion"/>
  </si>
  <si>
    <t>1-4</t>
    <phoneticPr fontId="1" type="noConversion"/>
  </si>
  <si>
    <t>奇萊南華</t>
    <phoneticPr fontId="1" type="noConversion"/>
  </si>
  <si>
    <t>戒茂斯上嘉明湖</t>
    <phoneticPr fontId="1" type="noConversion"/>
  </si>
  <si>
    <t>體能性社團，共計3件</t>
    <phoneticPr fontId="1" type="noConversion"/>
  </si>
  <si>
    <t>D1</t>
    <phoneticPr fontId="1" type="noConversion"/>
  </si>
  <si>
    <t>服務性</t>
    <phoneticPr fontId="1" type="noConversion"/>
  </si>
  <si>
    <t>敖屋福利社</t>
    <phoneticPr fontId="1" type="noConversion"/>
  </si>
  <si>
    <t>校內犬隻暑假餵食及照護</t>
    <phoneticPr fontId="1" type="noConversion"/>
  </si>
  <si>
    <t>7-4</t>
    <phoneticPr fontId="1" type="noConversion"/>
  </si>
  <si>
    <t>B4</t>
    <phoneticPr fontId="1" type="noConversion"/>
  </si>
  <si>
    <t>康樂性</t>
    <phoneticPr fontId="1" type="noConversion"/>
  </si>
  <si>
    <t>烏克幫</t>
    <phoneticPr fontId="1" type="noConversion"/>
  </si>
  <si>
    <t>烏克幫幹部訓練</t>
    <phoneticPr fontId="1" type="noConversion"/>
  </si>
  <si>
    <t>1-2</t>
    <phoneticPr fontId="1" type="noConversion"/>
  </si>
  <si>
    <t>D2</t>
    <phoneticPr fontId="1" type="noConversion"/>
  </si>
  <si>
    <t>服務性</t>
    <phoneticPr fontId="1" type="noConversion"/>
  </si>
  <si>
    <t>樂鄰小太陽</t>
    <phoneticPr fontId="1" type="noConversion"/>
  </si>
  <si>
    <t>幹部訓練</t>
    <phoneticPr fontId="1" type="noConversion"/>
  </si>
  <si>
    <t>1-2</t>
    <phoneticPr fontId="1" type="noConversion"/>
  </si>
  <si>
    <t>C1</t>
    <phoneticPr fontId="1" type="noConversion"/>
  </si>
  <si>
    <t>C2</t>
    <phoneticPr fontId="1" type="noConversion"/>
  </si>
  <si>
    <t>C3</t>
    <phoneticPr fontId="1" type="noConversion"/>
  </si>
  <si>
    <t>服務性社團，共計2件</t>
    <phoneticPr fontId="1" type="noConversion"/>
  </si>
  <si>
    <t>A4</t>
    <phoneticPr fontId="1" type="noConversion"/>
  </si>
  <si>
    <t>學藝性</t>
    <phoneticPr fontId="1" type="noConversion"/>
  </si>
  <si>
    <t>演講辯論社</t>
    <phoneticPr fontId="1" type="noConversion"/>
  </si>
  <si>
    <t>第六十屆菁英盃全國大專院校辯論比賽</t>
    <phoneticPr fontId="1" type="noConversion"/>
  </si>
  <si>
    <t>5-2</t>
    <phoneticPr fontId="1" type="noConversion"/>
  </si>
  <si>
    <t>學藝性社團，共計4件</t>
    <phoneticPr fontId="1" type="noConversion"/>
  </si>
  <si>
    <t>康樂性社團，共計4件</t>
    <phoneticPr fontId="1" type="noConversion"/>
  </si>
  <si>
    <t>合計申請案件，共計13件</t>
    <phoneticPr fontId="1" type="noConversion"/>
  </si>
  <si>
    <t>退件(已交)</t>
    <phoneticPr fontId="1" type="noConversion"/>
  </si>
  <si>
    <t>退件(已交)</t>
    <phoneticPr fontId="1" type="noConversion"/>
  </si>
  <si>
    <t>1-4</t>
    <phoneticPr fontId="1" type="noConversion"/>
  </si>
  <si>
    <t>未寫類別扣200元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</si>
</sst>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  <font>
      <b/>
      <sz val="12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3" fillId="4" borderId="1" xfId="0" applyFont="1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>
      <alignment vertical="center"/>
    </xf>
    <xf numFmtId="0" fontId="3" fillId="6" borderId="1" xfId="0" applyFont="1" applyFill="1" applyBorder="1">
      <alignment vertical="center"/>
    </xf>
    <xf numFmtId="0" fontId="3" fillId="3" borderId="1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49" fontId="0" fillId="5" borderId="1" xfId="0" applyNumberForma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>
      <alignment vertical="center"/>
    </xf>
    <xf numFmtId="49" fontId="5" fillId="0" borderId="1" xfId="0" applyNumberFormat="1" applyFont="1" applyBorder="1">
      <alignment vertical="center"/>
    </xf>
    <xf numFmtId="49" fontId="5" fillId="5" borderId="1" xfId="0" applyNumberFormat="1" applyFont="1" applyFill="1" applyBorder="1">
      <alignment vertical="center"/>
    </xf>
    <xf numFmtId="0" fontId="5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49" fontId="3" fillId="0" borderId="1" xfId="0" applyNumberFormat="1" applyFont="1" applyBorder="1">
      <alignment vertical="center"/>
    </xf>
    <xf numFmtId="49" fontId="3" fillId="5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7" fillId="0" borderId="1" xfId="0" applyFont="1" applyBorder="1">
      <alignment vertical="center"/>
    </xf>
    <xf numFmtId="0" fontId="7" fillId="5" borderId="1" xfId="0" applyFont="1" applyFill="1" applyBorder="1" applyAlignment="1">
      <alignment vertical="center"/>
    </xf>
    <xf numFmtId="0" fontId="7" fillId="6" borderId="1" xfId="0" applyFont="1" applyFill="1" applyBorder="1">
      <alignment vertical="center"/>
    </xf>
    <xf numFmtId="0" fontId="3" fillId="6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topLeftCell="D1" workbookViewId="0">
      <selection activeCell="K8" sqref="K8"/>
    </sheetView>
  </sheetViews>
  <sheetFormatPr defaultRowHeight="16.5"/>
  <cols>
    <col min="1" max="2" width="9" style="1"/>
    <col min="4" max="4" width="18.375" bestFit="1" customWidth="1"/>
    <col min="5" max="5" width="39.5" customWidth="1"/>
    <col min="6" max="6" width="9.5" bestFit="1" customWidth="1"/>
    <col min="7" max="7" width="12.375" customWidth="1"/>
    <col min="8" max="9" width="18.25" customWidth="1"/>
    <col min="10" max="10" width="22" customWidth="1"/>
    <col min="11" max="11" width="61.125" bestFit="1" customWidth="1"/>
  </cols>
  <sheetData>
    <row r="1" spans="1:12">
      <c r="A1" s="28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"/>
    </row>
    <row r="2" spans="1:12" ht="33">
      <c r="A2" s="3" t="s">
        <v>16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25</v>
      </c>
      <c r="G2" s="4" t="s">
        <v>4</v>
      </c>
      <c r="H2" s="18" t="s">
        <v>20</v>
      </c>
      <c r="I2" s="18" t="s">
        <v>21</v>
      </c>
      <c r="J2" s="4" t="s">
        <v>9</v>
      </c>
      <c r="K2" s="4" t="s">
        <v>5</v>
      </c>
      <c r="L2" s="2"/>
    </row>
    <row r="3" spans="1:12" s="10" customFormat="1">
      <c r="A3" s="12">
        <v>1</v>
      </c>
      <c r="B3" s="12" t="s">
        <v>10</v>
      </c>
      <c r="C3" s="13" t="s">
        <v>6</v>
      </c>
      <c r="D3" s="8" t="s">
        <v>23</v>
      </c>
      <c r="E3" s="14" t="s">
        <v>24</v>
      </c>
      <c r="F3" s="20" t="s">
        <v>26</v>
      </c>
      <c r="G3" s="14">
        <v>6500</v>
      </c>
      <c r="H3" s="14" t="s">
        <v>71</v>
      </c>
      <c r="I3" s="14">
        <v>6500</v>
      </c>
      <c r="J3" s="24">
        <v>6500</v>
      </c>
      <c r="K3" s="15"/>
      <c r="L3" s="9"/>
    </row>
    <row r="4" spans="1:12">
      <c r="A4" s="12">
        <v>2</v>
      </c>
      <c r="B4" s="12" t="s">
        <v>11</v>
      </c>
      <c r="C4" s="13" t="s">
        <v>6</v>
      </c>
      <c r="D4" s="8" t="s">
        <v>27</v>
      </c>
      <c r="E4" s="14" t="s">
        <v>28</v>
      </c>
      <c r="F4" s="20" t="s">
        <v>73</v>
      </c>
      <c r="G4" s="14">
        <v>6500</v>
      </c>
      <c r="H4" s="14" t="s">
        <v>71</v>
      </c>
      <c r="I4" s="14">
        <v>6500</v>
      </c>
      <c r="J4" s="24">
        <v>6500</v>
      </c>
      <c r="K4" s="17"/>
      <c r="L4" s="2"/>
    </row>
    <row r="5" spans="1:12">
      <c r="A5" s="12">
        <v>3</v>
      </c>
      <c r="B5" s="12" t="s">
        <v>12</v>
      </c>
      <c r="C5" s="13" t="s">
        <v>6</v>
      </c>
      <c r="D5" s="8" t="s">
        <v>27</v>
      </c>
      <c r="E5" s="14" t="s">
        <v>29</v>
      </c>
      <c r="F5" s="20" t="s">
        <v>30</v>
      </c>
      <c r="G5" s="14">
        <v>6000</v>
      </c>
      <c r="H5" s="14" t="s">
        <v>71</v>
      </c>
      <c r="I5" s="14">
        <v>6000</v>
      </c>
      <c r="J5" s="24">
        <v>6500</v>
      </c>
      <c r="K5" s="15"/>
      <c r="L5" s="2"/>
    </row>
    <row r="6" spans="1:12">
      <c r="A6" s="12">
        <v>4</v>
      </c>
      <c r="B6" s="12" t="s">
        <v>63</v>
      </c>
      <c r="C6" s="13" t="s">
        <v>64</v>
      </c>
      <c r="D6" s="8" t="s">
        <v>65</v>
      </c>
      <c r="E6" s="14" t="s">
        <v>66</v>
      </c>
      <c r="F6" s="20" t="s">
        <v>67</v>
      </c>
      <c r="G6" s="14">
        <v>8000</v>
      </c>
      <c r="H6" s="14">
        <v>8000</v>
      </c>
      <c r="I6" s="14"/>
      <c r="J6" s="24">
        <v>8000</v>
      </c>
      <c r="K6" s="15"/>
      <c r="L6" s="2"/>
    </row>
    <row r="7" spans="1:12">
      <c r="A7" s="29" t="s">
        <v>68</v>
      </c>
      <c r="B7" s="29"/>
      <c r="C7" s="29"/>
      <c r="D7" s="29"/>
      <c r="E7" s="29"/>
      <c r="F7" s="19"/>
      <c r="G7" s="5">
        <f>SUM(G3:G6)</f>
        <v>27000</v>
      </c>
      <c r="H7" s="5">
        <f t="shared" ref="H7:J7" si="0">SUM(H3:H6)</f>
        <v>8000</v>
      </c>
      <c r="I7" s="5">
        <f t="shared" si="0"/>
        <v>19000</v>
      </c>
      <c r="J7" s="25">
        <f t="shared" si="0"/>
        <v>27500</v>
      </c>
      <c r="K7" s="6"/>
      <c r="L7" s="2"/>
    </row>
    <row r="8" spans="1:12">
      <c r="A8" s="12">
        <v>5</v>
      </c>
      <c r="B8" s="12" t="s">
        <v>13</v>
      </c>
      <c r="C8" s="13" t="s">
        <v>7</v>
      </c>
      <c r="D8" s="8" t="s">
        <v>33</v>
      </c>
      <c r="E8" s="14" t="s">
        <v>31</v>
      </c>
      <c r="F8" s="20" t="s">
        <v>32</v>
      </c>
      <c r="G8" s="14">
        <v>3000</v>
      </c>
      <c r="H8" s="14" t="s">
        <v>71</v>
      </c>
      <c r="I8" s="14">
        <v>3000</v>
      </c>
      <c r="J8" s="24">
        <v>3000</v>
      </c>
      <c r="K8" s="15"/>
      <c r="L8" s="2"/>
    </row>
    <row r="9" spans="1:12">
      <c r="A9" s="12">
        <v>6</v>
      </c>
      <c r="B9" s="12" t="s">
        <v>14</v>
      </c>
      <c r="C9" s="13" t="s">
        <v>7</v>
      </c>
      <c r="D9" s="23" t="s">
        <v>34</v>
      </c>
      <c r="E9" s="14" t="s">
        <v>35</v>
      </c>
      <c r="F9" s="20"/>
      <c r="G9" s="14">
        <v>6500</v>
      </c>
      <c r="H9" s="14" t="s">
        <v>72</v>
      </c>
      <c r="I9" s="14">
        <v>6500</v>
      </c>
      <c r="J9" s="24">
        <v>6300</v>
      </c>
      <c r="K9" s="15" t="s">
        <v>74</v>
      </c>
      <c r="L9" s="2"/>
    </row>
    <row r="10" spans="1:12">
      <c r="A10" s="12">
        <v>7</v>
      </c>
      <c r="B10" s="12" t="s">
        <v>15</v>
      </c>
      <c r="C10" s="13" t="s">
        <v>7</v>
      </c>
      <c r="D10" s="8" t="s">
        <v>36</v>
      </c>
      <c r="E10" s="14" t="s">
        <v>37</v>
      </c>
      <c r="F10" s="20" t="s">
        <v>38</v>
      </c>
      <c r="G10" s="14">
        <v>2885</v>
      </c>
      <c r="H10" s="14">
        <v>2885</v>
      </c>
      <c r="I10" s="14"/>
      <c r="J10" s="24">
        <v>2885</v>
      </c>
      <c r="L10" s="2"/>
    </row>
    <row r="11" spans="1:12">
      <c r="A11" s="12">
        <v>8</v>
      </c>
      <c r="B11" s="12" t="s">
        <v>49</v>
      </c>
      <c r="C11" s="13" t="s">
        <v>50</v>
      </c>
      <c r="D11" s="8" t="s">
        <v>51</v>
      </c>
      <c r="E11" s="14" t="s">
        <v>52</v>
      </c>
      <c r="F11" s="20" t="s">
        <v>53</v>
      </c>
      <c r="G11" s="14">
        <v>2996</v>
      </c>
      <c r="H11" s="14">
        <v>2996</v>
      </c>
      <c r="I11" s="14"/>
      <c r="J11" s="24">
        <v>2996</v>
      </c>
      <c r="K11" s="15"/>
      <c r="L11" s="2"/>
    </row>
    <row r="12" spans="1:12">
      <c r="A12" s="29" t="s">
        <v>69</v>
      </c>
      <c r="B12" s="29"/>
      <c r="C12" s="29"/>
      <c r="D12" s="29"/>
      <c r="E12" s="29"/>
      <c r="F12" s="21"/>
      <c r="G12" s="5">
        <f>SUM(G8:G11)</f>
        <v>15381</v>
      </c>
      <c r="H12" s="5">
        <f t="shared" ref="H12:J12" si="1">SUM(H8:H11)</f>
        <v>5881</v>
      </c>
      <c r="I12" s="5">
        <f t="shared" si="1"/>
        <v>9500</v>
      </c>
      <c r="J12" s="25">
        <f t="shared" si="1"/>
        <v>15181</v>
      </c>
      <c r="K12" s="6"/>
      <c r="L12" s="2"/>
    </row>
    <row r="13" spans="1:12">
      <c r="A13" s="12">
        <v>9</v>
      </c>
      <c r="B13" s="12" t="s">
        <v>59</v>
      </c>
      <c r="C13" s="13" t="s">
        <v>19</v>
      </c>
      <c r="D13" s="23" t="s">
        <v>17</v>
      </c>
      <c r="E13" s="14" t="s">
        <v>39</v>
      </c>
      <c r="F13" s="20" t="s">
        <v>40</v>
      </c>
      <c r="G13" s="14">
        <v>6500</v>
      </c>
      <c r="H13" s="14" t="s">
        <v>72</v>
      </c>
      <c r="I13" s="14">
        <v>6500</v>
      </c>
      <c r="J13" s="24">
        <v>6500</v>
      </c>
      <c r="K13" s="15"/>
      <c r="L13" s="2"/>
    </row>
    <row r="14" spans="1:12">
      <c r="A14" s="12">
        <v>10</v>
      </c>
      <c r="B14" s="12" t="s">
        <v>60</v>
      </c>
      <c r="C14" s="13" t="s">
        <v>8</v>
      </c>
      <c r="D14" s="23" t="s">
        <v>17</v>
      </c>
      <c r="E14" s="14" t="s">
        <v>41</v>
      </c>
      <c r="F14" s="20" t="s">
        <v>30</v>
      </c>
      <c r="G14" s="14">
        <v>6500</v>
      </c>
      <c r="H14" s="14" t="s">
        <v>71</v>
      </c>
      <c r="I14" s="14">
        <v>6500</v>
      </c>
      <c r="J14" s="24">
        <v>6500</v>
      </c>
      <c r="K14" s="15"/>
      <c r="L14" s="2"/>
    </row>
    <row r="15" spans="1:12">
      <c r="A15" s="12">
        <v>11</v>
      </c>
      <c r="B15" s="12" t="s">
        <v>61</v>
      </c>
      <c r="C15" s="13" t="s">
        <v>19</v>
      </c>
      <c r="D15" s="23" t="s">
        <v>17</v>
      </c>
      <c r="E15" s="14" t="s">
        <v>42</v>
      </c>
      <c r="F15" s="20" t="s">
        <v>30</v>
      </c>
      <c r="G15" s="14">
        <v>6500</v>
      </c>
      <c r="H15" s="14" t="s">
        <v>71</v>
      </c>
      <c r="I15" s="14">
        <v>6500</v>
      </c>
      <c r="J15" s="24">
        <v>6500</v>
      </c>
      <c r="K15" s="15"/>
      <c r="L15" s="2"/>
    </row>
    <row r="16" spans="1:12">
      <c r="A16" s="29" t="s">
        <v>43</v>
      </c>
      <c r="B16" s="29"/>
      <c r="C16" s="29"/>
      <c r="D16" s="29"/>
      <c r="E16" s="29"/>
      <c r="F16" s="21"/>
      <c r="G16" s="5">
        <f>SUM(G13:G15)</f>
        <v>19500</v>
      </c>
      <c r="H16" s="5">
        <f t="shared" ref="H16:J16" si="2">SUM(H13:H15)</f>
        <v>0</v>
      </c>
      <c r="I16" s="5">
        <f t="shared" si="2"/>
        <v>19500</v>
      </c>
      <c r="J16" s="25">
        <f t="shared" si="2"/>
        <v>19500</v>
      </c>
      <c r="K16" s="6"/>
      <c r="L16" s="2"/>
    </row>
    <row r="17" spans="1:12">
      <c r="A17" s="12">
        <v>12</v>
      </c>
      <c r="B17" s="12" t="s">
        <v>44</v>
      </c>
      <c r="C17" s="13" t="s">
        <v>45</v>
      </c>
      <c r="D17" s="8" t="s">
        <v>46</v>
      </c>
      <c r="E17" s="14" t="s">
        <v>47</v>
      </c>
      <c r="F17" s="20" t="s">
        <v>48</v>
      </c>
      <c r="G17" s="14">
        <v>10000</v>
      </c>
      <c r="H17" s="14">
        <v>10000</v>
      </c>
      <c r="I17" s="14"/>
      <c r="J17" s="24">
        <v>10000</v>
      </c>
      <c r="K17" s="15"/>
      <c r="L17" s="2"/>
    </row>
    <row r="18" spans="1:12">
      <c r="A18" s="12">
        <v>13</v>
      </c>
      <c r="B18" s="12" t="s">
        <v>54</v>
      </c>
      <c r="C18" s="13" t="s">
        <v>55</v>
      </c>
      <c r="D18" s="8" t="s">
        <v>56</v>
      </c>
      <c r="E18" s="14" t="s">
        <v>57</v>
      </c>
      <c r="F18" s="20" t="s">
        <v>58</v>
      </c>
      <c r="G18" s="14"/>
      <c r="H18" s="14">
        <v>1950</v>
      </c>
      <c r="I18" s="14"/>
      <c r="J18" s="24">
        <v>1950</v>
      </c>
      <c r="K18" s="15"/>
      <c r="L18" s="2"/>
    </row>
    <row r="19" spans="1:12">
      <c r="A19" s="29" t="s">
        <v>62</v>
      </c>
      <c r="B19" s="29"/>
      <c r="C19" s="29"/>
      <c r="D19" s="29"/>
      <c r="E19" s="29"/>
      <c r="F19" s="21"/>
      <c r="G19" s="5">
        <f>SUM(G17:G18)</f>
        <v>10000</v>
      </c>
      <c r="H19" s="5">
        <f t="shared" ref="H19:J19" si="3">SUM(H17:H18)</f>
        <v>11950</v>
      </c>
      <c r="I19" s="5">
        <f t="shared" si="3"/>
        <v>0</v>
      </c>
      <c r="J19" s="25">
        <f t="shared" si="3"/>
        <v>11950</v>
      </c>
      <c r="K19" s="16"/>
      <c r="L19" s="2"/>
    </row>
    <row r="20" spans="1:12">
      <c r="A20" s="29" t="s">
        <v>18</v>
      </c>
      <c r="B20" s="29"/>
      <c r="C20" s="29"/>
      <c r="D20" s="29"/>
      <c r="E20" s="29"/>
      <c r="F20" s="21"/>
      <c r="G20" s="5" t="e">
        <f>SUM(#REF!)</f>
        <v>#REF!</v>
      </c>
      <c r="H20" s="5" t="e">
        <f>SUM(#REF!)</f>
        <v>#REF!</v>
      </c>
      <c r="I20" s="5" t="e">
        <f>SUM(#REF!)</f>
        <v>#REF!</v>
      </c>
      <c r="J20" s="5" t="e">
        <f>SUM(#REF!)</f>
        <v>#REF!</v>
      </c>
      <c r="K20" s="11"/>
      <c r="L20" s="2"/>
    </row>
    <row r="21" spans="1:12">
      <c r="A21" s="27" t="s">
        <v>70</v>
      </c>
      <c r="B21" s="27"/>
      <c r="C21" s="27"/>
      <c r="D21" s="27"/>
      <c r="E21" s="27"/>
      <c r="F21" s="22"/>
      <c r="G21" s="7">
        <f>SUM(G7,G12,G16,G19)</f>
        <v>71881</v>
      </c>
      <c r="H21" s="7">
        <f>SUM(H7,H12,H16,H19)</f>
        <v>25831</v>
      </c>
      <c r="I21" s="7">
        <f t="shared" ref="I21:J21" si="4">SUM(I7,I12,I16,I19)</f>
        <v>48000</v>
      </c>
      <c r="J21" s="26">
        <f t="shared" si="4"/>
        <v>74131</v>
      </c>
      <c r="K21" s="7">
        <f>SUM(K7,K12,K16,K19,K20)</f>
        <v>0</v>
      </c>
      <c r="L21" s="2"/>
    </row>
  </sheetData>
  <mergeCells count="7">
    <mergeCell ref="A21:E21"/>
    <mergeCell ref="A1:K1"/>
    <mergeCell ref="A7:E7"/>
    <mergeCell ref="A12:E12"/>
    <mergeCell ref="A16:E16"/>
    <mergeCell ref="A19:E19"/>
    <mergeCell ref="A20:E20"/>
  </mergeCells>
  <phoneticPr fontId="1" type="noConversion"/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108暑假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www</cp:lastModifiedBy>
  <cp:lastPrinted>2018-06-19T02:57:58Z</cp:lastPrinted>
  <dcterms:created xsi:type="dcterms:W3CDTF">2016-10-18T01:51:22Z</dcterms:created>
  <dcterms:modified xsi:type="dcterms:W3CDTF">2020-06-11T00:43:25Z</dcterms:modified>
</cp:coreProperties>
</file>